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2\Carpetas Compartidas\Construcciones\03_OBRAS 2026\02.0-QUINCHO CENTRAL 2026\00 CONCURSO DE COCINA\FINAL\"/>
    </mc:Choice>
  </mc:AlternateContent>
  <xr:revisionPtr revIDLastSave="0" documentId="8_{30197B76-9307-40D7-877E-943A6E0BE3E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LANTA_BAJA" sheetId="1" r:id="rId1"/>
    <sheet name="PLANTA_ALTA" sheetId="2" r:id="rId2"/>
    <sheet name="RESUMEN_OFERT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4" i="2" l="1"/>
  <c r="K43" i="2"/>
  <c r="K39" i="2"/>
  <c r="K38" i="2"/>
  <c r="K33" i="2"/>
  <c r="K32" i="2"/>
  <c r="K31" i="2"/>
  <c r="K30" i="2"/>
  <c r="K29" i="2"/>
  <c r="K28" i="2"/>
  <c r="K27" i="2"/>
  <c r="K26" i="2"/>
  <c r="K25" i="2"/>
  <c r="K24" i="2"/>
  <c r="K23" i="2"/>
  <c r="K22" i="2"/>
  <c r="K34" i="2" s="1"/>
  <c r="K17" i="2"/>
  <c r="K16" i="2"/>
  <c r="K15" i="2"/>
  <c r="K14" i="2"/>
  <c r="K13" i="2"/>
  <c r="K12" i="2"/>
  <c r="K11" i="2"/>
  <c r="K10" i="2"/>
  <c r="K9" i="2"/>
  <c r="K18" i="2" s="1"/>
  <c r="K46" i="2" s="1"/>
  <c r="D14" i="3" s="1"/>
  <c r="K8" i="2"/>
  <c r="K7" i="2"/>
  <c r="K59" i="1"/>
  <c r="K58" i="1"/>
  <c r="K53" i="1"/>
  <c r="K54" i="1" s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49" i="1" s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25" i="1" s="1"/>
  <c r="K61" i="1" s="1"/>
  <c r="D13" i="3" s="1"/>
  <c r="D15" i="3" s="1"/>
</calcChain>
</file>

<file path=xl/sharedStrings.xml><?xml version="1.0" encoding="utf-8"?>
<sst xmlns="http://schemas.openxmlformats.org/spreadsheetml/2006/main" count="350" uniqueCount="161">
  <si>
    <t>EQUIPAMIENTOS DE COCINA – QUINCHO CENTRAL CIT</t>
  </si>
  <si>
    <t>ETAPA 1 – PLANTA BAJA</t>
  </si>
  <si>
    <t>MESADAS, ESTANTES Y BACHAS DE ACERO INOXIDABLE</t>
  </si>
  <si>
    <t>Ítem</t>
  </si>
  <si>
    <t>Nomenclatura / Ref. plano</t>
  </si>
  <si>
    <t>Descripción / Especificación mínima</t>
  </si>
  <si>
    <t>Dimensiones</t>
  </si>
  <si>
    <t>Cantidad</t>
  </si>
  <si>
    <t>Sector</t>
  </si>
  <si>
    <t>Marca / Modelo ofertado</t>
  </si>
  <si>
    <t>Procedencia</t>
  </si>
  <si>
    <t>Observaciones / Requisitos</t>
  </si>
  <si>
    <t>Precio Unitario (Gs.)</t>
  </si>
  <si>
    <t>Precio Total (Gs.)</t>
  </si>
  <si>
    <t>Mesa con respaldo sanitario y estante inferior</t>
  </si>
  <si>
    <t>1300x700x850mm</t>
  </si>
  <si>
    <t>Hall</t>
  </si>
  <si>
    <t>Mesa con respaldo sanitario y bacha de 50x50x30</t>
  </si>
  <si>
    <t>1300x700x850mm (Bacha 500x500x300mm)</t>
  </si>
  <si>
    <t>3 - 36</t>
  </si>
  <si>
    <t>Estante mural de 4 niveles</t>
  </si>
  <si>
    <t>1100x400mm</t>
  </si>
  <si>
    <t>Varios</t>
  </si>
  <si>
    <t>1500x750x850mm</t>
  </si>
  <si>
    <t>Lavado</t>
  </si>
  <si>
    <t>Mesa con respaldo sanitario, estante inferior y doble bacha</t>
  </si>
  <si>
    <t>1900x700x850mm (Bachas 500x500x300mm)</t>
  </si>
  <si>
    <t>40 - 43</t>
  </si>
  <si>
    <t>1900x700x850mm</t>
  </si>
  <si>
    <t>Mesa con respaldo sanitario, estante inferior y bacha central</t>
  </si>
  <si>
    <t>1900x700x850mm (Bacha 500x500x300mm)</t>
  </si>
  <si>
    <t>Cocina</t>
  </si>
  <si>
    <t>Mesa central con estante inferior</t>
  </si>
  <si>
    <t>1500x700x850mm</t>
  </si>
  <si>
    <t>Isla</t>
  </si>
  <si>
    <t>46-47</t>
  </si>
  <si>
    <t>1400x700x850mm</t>
  </si>
  <si>
    <t>Preparación</t>
  </si>
  <si>
    <t>Estante mural simple</t>
  </si>
  <si>
    <t>4000x350mm</t>
  </si>
  <si>
    <t>51-52</t>
  </si>
  <si>
    <t>Estante mural</t>
  </si>
  <si>
    <t>1900x350x850mm</t>
  </si>
  <si>
    <t>Producción</t>
  </si>
  <si>
    <t>Mesa central lisa</t>
  </si>
  <si>
    <t>Panadería</t>
  </si>
  <si>
    <t>Mesa coctelera con bacha</t>
  </si>
  <si>
    <t>Bar</t>
  </si>
  <si>
    <t>SUBTOTAL</t>
  </si>
  <si>
    <t>EQUIPAMIENTOS</t>
  </si>
  <si>
    <t>A</t>
  </si>
  <si>
    <t>Armario frigorífico vertical de conservación, 2 puertas sólidas en acero inox, apto formato Gastronorm GN 2/1.</t>
  </si>
  <si>
    <t>A y B</t>
  </si>
  <si>
    <t>Horno combinado inteligente multipropósito, cap. 10 bandejas GN 1/1, con control digital de tiempo, temperatura y lavados automáticos.</t>
  </si>
  <si>
    <t>C</t>
  </si>
  <si>
    <t>Cocedor industrial basculante multifunción de 70 lts con sistema mezclador automático e incorporación de calor programable.</t>
  </si>
  <si>
    <t>D</t>
  </si>
  <si>
    <t>E</t>
  </si>
  <si>
    <t>Preferentemente R290 o solución ambiental equivalente/superior, conforme PBC/TDR.</t>
  </si>
  <si>
    <t>F</t>
  </si>
  <si>
    <t>Estación de preparación sobremesa (Topinera refrigerada) con tapa de inox, cap. para cubetas GN 1/3.</t>
  </si>
  <si>
    <t>G</t>
  </si>
  <si>
    <t>Envasadora al vacío de campana industrial, barra de sellado de 400 mm y bomba de alto vacío con control de porcentaje.</t>
  </si>
  <si>
    <t>H</t>
  </si>
  <si>
    <t>Mesa refrigerada bajo mesada de 3 puertas sólidas inox, sistema de frío forzado y encimera de trabajo.</t>
  </si>
  <si>
    <t>I</t>
  </si>
  <si>
    <t>J1</t>
  </si>
  <si>
    <t>Mesa fría para pizza: Mesa refrigerada de 2 puertas, fabricada en acero inoxidable, con cubierta superior de granito/mármol, capacidad aproximada de 426 L, temperatura de trabajo de +2 °C a +8 °C, sistema de refrigeración ventilada y control digital de temperatura. Dimensiones aproximadas 1.800 × 760 × 1.080 mm.</t>
  </si>
  <si>
    <t>Amasadora industrial de tazón móvil o fijo en espiral, capacidad para 25 kg de masa terminada.</t>
  </si>
  <si>
    <t>J2</t>
  </si>
  <si>
    <t>Mesa refrigerada bajo mesada de 2 puertas sólidas inox, altura reducida/estándar para apoyo de barra.</t>
  </si>
  <si>
    <t>K</t>
  </si>
  <si>
    <t>Grifo ducha de prelavado industrial de alta presión, combinación de agua fría/caliente y caño giratorio.</t>
  </si>
  <si>
    <t>L</t>
  </si>
  <si>
    <t>Lavavajillas de cúpula/capota industrial, producción continua, ciclos programables y dosificadores automáticos.</t>
  </si>
  <si>
    <t>Mesa de entrada/prelavado en acero inox con bacha profunda, peto sanitario e inclinación hacia lavavajillas (orientación izq.).</t>
  </si>
  <si>
    <t>Mesa de salida lisa en acero inox con peto posterior para recepción de cestas de lavado (orientación der.).</t>
  </si>
  <si>
    <t>M</t>
  </si>
  <si>
    <t>Fabricadora de hielo 180 kg. Capacidad de producción de 180 kg/día. Bin con capacidad de 130 kg. Gas R290</t>
  </si>
  <si>
    <t>700x840×1830 mm</t>
  </si>
  <si>
    <t>Fabricadora de hielo. Capacidad de producción de 95 kg/día. Bin con capacidad de 45 kg. Gas R290.</t>
  </si>
  <si>
    <t>660x680x830 mm</t>
  </si>
  <si>
    <t>N</t>
  </si>
  <si>
    <t>Buffetera fría móvil</t>
  </si>
  <si>
    <t>Salón</t>
  </si>
  <si>
    <t>PI</t>
  </si>
  <si>
    <t>Placa de inducción profesional, tipo Chef Ref. 69132 o equivalente</t>
  </si>
  <si>
    <t>CÁMARA FRIGORÍFICA</t>
  </si>
  <si>
    <t>Complejo de cámara frigorífica modular – Planta Baja. Paneles PUR/PIR con revestimiento sanitario lavable, espesor de referencia 70 mm para Media Temperatura (MT) y 100 mm para Baja Temperatura (BT), con equipos frigoríficos, controles y accesorios conforme PBC/TDR.</t>
  </si>
  <si>
    <t>Complejo: 4,99 x 5,39 x 2,60 m h
BT: 2,495 x 5,39 x 2,60 m h
MT: 2,495 x 5,39 x 2,60 m h</t>
  </si>
  <si>
    <t>Frigorífico</t>
  </si>
  <si>
    <t>Refrigerante y configuración final conforme PBC/TDR y aprobación de Fiscalización.</t>
  </si>
  <si>
    <t>CAMPANAS Y EXTRACCIÓN</t>
  </si>
  <si>
    <t>Campana central de acero inoxidable AISI 304, con doble extracción, filtros lavables y accesorios conforme PBC/TDR</t>
  </si>
  <si>
    <t>2600 x 4100 mm</t>
  </si>
  <si>
    <t>Ductos exteriores, pases estructurales y extractores de azotea excluidos salvo indicación expresa del PBC/TDR o adenda.</t>
  </si>
  <si>
    <t>TOTAL DE LA ETAPA</t>
  </si>
  <si>
    <t>ETAPA 2 – PLANTA ALTA</t>
  </si>
  <si>
    <t>58-65</t>
  </si>
  <si>
    <t>Estante mural de 4 niveles en acero inoxidable AISI 304</t>
  </si>
  <si>
    <t>Mesa con respaldo sanitario y estante inferior en acero inoxidable AISI 304</t>
  </si>
  <si>
    <t>67-68</t>
  </si>
  <si>
    <t>Mesa central con estante inferior en acero inoxidable AISI 304</t>
  </si>
  <si>
    <t>800x700x850mm</t>
  </si>
  <si>
    <t>1100x700x850mm</t>
  </si>
  <si>
    <t>Campana central con extracción en acero inoxidable AISI 304</t>
  </si>
  <si>
    <t>2000x2450mm</t>
  </si>
  <si>
    <t>Estante mural simple en acero inoxidable AISI 304</t>
  </si>
  <si>
    <t>1900x350mm</t>
  </si>
  <si>
    <t>Mesa con respaldo sanitario y bacha central en acero inoxidable AISI 304</t>
  </si>
  <si>
    <t>Mesa coctelera con bacha en acero inoxidable AISI 304</t>
  </si>
  <si>
    <t>S</t>
  </si>
  <si>
    <t>Horno combinado inteligente multipropósito, cap. 6 bandejas GN 1/1, control digital de clima y lavados automáticos.</t>
  </si>
  <si>
    <t>P</t>
  </si>
  <si>
    <t>Q</t>
  </si>
  <si>
    <t>Abatidor/congelador rápido de temperatura industrial de alta potencia, cap. 8 bandejas GN 1/1 (rendimiento mín. 35 kg/ciclo en abatimiento y 25 kg/ciclo en congelación), sonda al corazón de 3 puntos y refrigerante ecológico R290.</t>
  </si>
  <si>
    <t>Anafe de inducción magnética profesional, estructura inox, vitrocerámica de alta resistencia y control de potencia digital.</t>
  </si>
  <si>
    <t>J</t>
  </si>
  <si>
    <t>Mesa refrigerada bajo mesada de 2 puertas sólidas inox (+1°C/+6°C), sistema de frío forzado y encimera de trabajo.</t>
  </si>
  <si>
    <t>R</t>
  </si>
  <si>
    <t>Expositor/cava refrigerada para conservación y exhibición de vinos, control digital de temperatura e iluminación LED.</t>
  </si>
  <si>
    <t>Complejo de cámara frigorífica modular – Primer Piso. Paneles PUR/PIR con revestimiento sanitario lavable, espesor de referencia 70 mm para Media Temperatura (MT) y 100 mm para Baja Temperatura (BT), con equipos frigoríficos, controles y accesorios conforme PBC/TDR.</t>
  </si>
  <si>
    <t>Complejo: 2,42 x 4,32 x 2,60 m h
BT: 2,42 x 2,10 x 2,60 m h
MT: 2,42 x 2,22 x 2,60 m h</t>
  </si>
  <si>
    <t>Campana extractora de acero inoxidable AISI 304, con filtros lavables y accesorios conforme PBC/TDR</t>
  </si>
  <si>
    <t>2,00 x 1,96 x 0,42 m h</t>
  </si>
  <si>
    <t>Cocción</t>
  </si>
  <si>
    <t>CONCURSO DE OFERTAS – EQUIPAMIENTO DE COCINA QUINCHO CENTRAL CIT</t>
  </si>
  <si>
    <t>RESUMEN DE OFERTA ECONÓMICA</t>
  </si>
  <si>
    <t>Oferente</t>
  </si>
  <si>
    <t>RUC</t>
  </si>
  <si>
    <t>Representante legal</t>
  </si>
  <si>
    <t>Correo electrónico</t>
  </si>
  <si>
    <t>Teléfono</t>
  </si>
  <si>
    <t>Concurso N.º</t>
  </si>
  <si>
    <t>____/2026</t>
  </si>
  <si>
    <t>Etapa</t>
  </si>
  <si>
    <t>Alcance</t>
  </si>
  <si>
    <t>Plazo de ejecución ofertado (días calendario)</t>
  </si>
  <si>
    <t>Total oferta (Gs., IVA incluido)</t>
  </si>
  <si>
    <t>Etapa 1</t>
  </si>
  <si>
    <t>Planta Baja</t>
  </si>
  <si>
    <t>Etapa 2</t>
  </si>
  <si>
    <t>Planta Alta</t>
  </si>
  <si>
    <t>TOTAL GLOBAL DE LA OFERTA</t>
  </si>
  <si>
    <t>INSTRUCCIONES PARA COMPLETAR LA PLANILLA</t>
  </si>
  <si>
    <t>1. Los precios deberán expresarse en guaraníes e incluir IVA.</t>
  </si>
  <si>
    <t>2. Los oferentes deberán cotizar obligatoriamente ambas etapas de forma separada e independiente.</t>
  </si>
  <si>
    <t>4. El plazo de ejecución ofertado deberá indicarse para cada etapa y se computará a partir de la firma del contrato.</t>
  </si>
  <si>
    <t>5. En las hojas PLANTA_BAJA y PLANTA_ALTA deberán completarse Marca/Modelo, Procedencia, Observaciones y Precio Unitario.</t>
  </si>
  <si>
    <t>6. Los equipos deberán ser nuevos, sin uso, de fabricación reciente y cumplir el PBC, TDR, planos y circulares aplicables.</t>
  </si>
  <si>
    <t>7. Cuando se cite una marca o modelo, se entenderá como referencia técnica y se admitirán equivalencias de igual o superior desempeño, salvo requisito expresamente excluyente.</t>
  </si>
  <si>
    <t>Moneda: Guaraníes (Gs.) – IVA incluido. Completar Marca/Modelo, Procedencia, Observaciones y Precio Unitario. Cotizar obligatoriamente cada ítem en forma individual. No alterar cantidades ni especificaciones sin circular del CIT. A efectos económicos y contractuales prevalece el número de ítem; las referencias de plano pueden repetirse. Los precios unitarios servirán de base para exclusiones o reducciones conforme al PBC.</t>
  </si>
  <si>
    <t>Todos los mobiliarios de esta sección deberán ejecutarse en acero inoxidable AISI 304 o superior, conforme al PBC/TDR.</t>
  </si>
  <si>
    <t>Abatidor industrial de alta potencia, cap. 16 bandejas GN 1/1 (rendimiento mín. 65 kg/ciclo en abatimiento y 50 kg/ciclo en congelación), sonda al corazón de 3 puntos y refrigerante ecológico R290.</t>
  </si>
  <si>
    <t>Horno de piso eléctrico para panadería/pizzería, soleira de piedra refractaria, hasta 400 °C, con termostatos independientes.</t>
  </si>
  <si>
    <t>S/R</t>
  </si>
  <si>
    <t>Sin nomenclatura específica informada. El equipo se identifica contractualmente como Ítem 29; ubicación y coordinación conforme plano/TDR.</t>
  </si>
  <si>
    <t>Según plano/TDR</t>
  </si>
  <si>
    <t>3. La adjudicación podrá realizarse por etapas y, dentro de cada etapa, de forma parcial por ítems o cantidades, conforme al PBC.</t>
  </si>
  <si>
    <t>8. No deberán modificarse cantidades, alcances o especificaciones de la planilla sin circular o autorización formal del CIT. Los precios unitarios y totales de cada ítem integrarán la oferta y serán la base para calcular cualquier exclusión o reducción que el CIT disponga conforme al PBC.</t>
  </si>
  <si>
    <t>Sartén eléctrica 60 litros con fondo Duomat y dosificación de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</si>
</sst>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1"/>
      <color rgb="FFFFFFFF"/>
      <name val="Carlito"/>
    </font>
    <font>
      <b/>
      <sz val="11"/>
      <color rgb="FF1F1F1F"/>
      <name val="Carlito"/>
    </font>
    <font>
      <sz val="11"/>
      <color rgb="FF1F1F1F"/>
      <name val="Carlito"/>
    </font>
    <font>
      <sz val="10"/>
      <color theme="1"/>
      <name val="Google Sans Text"/>
    </font>
  </fonts>
  <fills count="10">
    <fill>
      <patternFill patternType="none"/>
    </fill>
    <fill>
      <patternFill patternType="gray125"/>
    </fill>
    <fill>
      <patternFill patternType="solid">
        <fgColor rgb="FF9B2C21"/>
      </patternFill>
    </fill>
    <fill>
      <patternFill patternType="solid">
        <fgColor rgb="FFD9D9D9"/>
      </patternFill>
    </fill>
    <fill>
      <patternFill patternType="solid">
        <fgColor rgb="FFF5F5F5"/>
      </patternFill>
    </fill>
    <fill>
      <patternFill patternType="solid">
        <fgColor rgb="FF2F6690"/>
      </patternFill>
    </fill>
    <fill>
      <patternFill patternType="solid">
        <fgColor rgb="FFFFF7E6"/>
      </patternFill>
    </fill>
    <fill>
      <patternFill patternType="solid">
        <fgColor rgb="FF25567D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1" fillId="5" borderId="0" xfId="0" applyFont="1" applyFill="1" applyAlignment="1">
      <alignment horizontal="center" vertical="center" wrapText="1"/>
    </xf>
    <xf numFmtId="3" fontId="1" fillId="7" borderId="0" xfId="0" applyNumberFormat="1" applyFont="1" applyFill="1" applyAlignment="1">
      <alignment horizontal="right" vertical="center"/>
    </xf>
    <xf numFmtId="0" fontId="0" fillId="6" borderId="0" xfId="0" applyFill="1"/>
    <xf numFmtId="0" fontId="2" fillId="3" borderId="0" xfId="0" applyFont="1" applyFill="1" applyAlignment="1">
      <alignment wrapText="1"/>
    </xf>
    <xf numFmtId="0" fontId="0" fillId="6" borderId="0" xfId="0" applyFill="1" applyAlignment="1">
      <alignment wrapText="1"/>
    </xf>
    <xf numFmtId="3" fontId="0" fillId="0" borderId="0" xfId="0" applyNumberFormat="1"/>
    <xf numFmtId="0" fontId="0" fillId="8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3" fontId="1" fillId="5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 vertical="center" wrapText="1"/>
    </xf>
    <xf numFmtId="3" fontId="0" fillId="6" borderId="0" xfId="0" applyNumberForma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1" fillId="7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3" fontId="0" fillId="6" borderId="1" xfId="0" applyNumberForma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opLeftCell="A23" workbookViewId="0">
      <selection activeCell="C32" sqref="C32"/>
    </sheetView>
  </sheetViews>
  <sheetFormatPr baseColWidth="10" defaultColWidth="9" defaultRowHeight="15"/>
  <cols>
    <col min="1" max="1" width="7" style="10" customWidth="1"/>
    <col min="2" max="2" width="18" style="10" customWidth="1"/>
    <col min="3" max="3" width="52" style="10" customWidth="1"/>
    <col min="4" max="4" width="24" style="10" customWidth="1"/>
    <col min="5" max="5" width="10" style="10" customWidth="1"/>
    <col min="6" max="6" width="18" style="10" customWidth="1"/>
    <col min="7" max="7" width="24" style="10" customWidth="1"/>
    <col min="8" max="8" width="16" style="10" customWidth="1"/>
    <col min="9" max="9" width="36" style="10" customWidth="1"/>
    <col min="10" max="11" width="20" style="10" customWidth="1"/>
  </cols>
  <sheetData>
    <row r="1" spans="1:11" s="11" customFormat="1" ht="30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s="11" customFormat="1" ht="24" customHeight="1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s="11" customFormat="1" ht="33.950000000000003" customHeight="1">
      <c r="A3" s="33" t="s">
        <v>151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11" customForma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s="11" customFormat="1" ht="21.95" customHeight="1">
      <c r="A5" s="32" t="s">
        <v>2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s="11" customFormat="1" ht="33.950000000000003" customHeight="1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</row>
    <row r="7" spans="1:11" s="11" customFormat="1">
      <c r="A7" s="9">
        <v>1</v>
      </c>
      <c r="B7" s="9">
        <v>1</v>
      </c>
      <c r="C7" s="20" t="s">
        <v>14</v>
      </c>
      <c r="D7" s="9" t="s">
        <v>15</v>
      </c>
      <c r="E7" s="9">
        <v>1</v>
      </c>
      <c r="F7" s="9" t="s">
        <v>16</v>
      </c>
      <c r="G7" s="14"/>
      <c r="H7" s="14"/>
      <c r="I7" s="38" t="s">
        <v>152</v>
      </c>
      <c r="J7" s="15"/>
      <c r="K7" s="16" t="str">
        <f t="shared" ref="K7:K24" si="0">IF(OR(J7="",E7=""),"",E7*J7)</f>
        <v/>
      </c>
    </row>
    <row r="8" spans="1:11" s="11" customFormat="1" ht="30">
      <c r="A8" s="9">
        <v>2</v>
      </c>
      <c r="B8" s="9">
        <v>2</v>
      </c>
      <c r="C8" s="20" t="s">
        <v>17</v>
      </c>
      <c r="D8" s="9" t="s">
        <v>18</v>
      </c>
      <c r="E8" s="9">
        <v>1</v>
      </c>
      <c r="F8" s="9" t="s">
        <v>16</v>
      </c>
      <c r="G8" s="14"/>
      <c r="H8" s="14"/>
      <c r="I8" s="38"/>
      <c r="J8" s="15"/>
      <c r="K8" s="16" t="str">
        <f t="shared" si="0"/>
        <v/>
      </c>
    </row>
    <row r="9" spans="1:11" s="11" customFormat="1">
      <c r="A9" s="9">
        <v>3</v>
      </c>
      <c r="B9" s="9" t="s">
        <v>19</v>
      </c>
      <c r="C9" s="20" t="s">
        <v>20</v>
      </c>
      <c r="D9" s="9" t="s">
        <v>21</v>
      </c>
      <c r="E9" s="9">
        <v>33</v>
      </c>
      <c r="F9" s="9" t="s">
        <v>22</v>
      </c>
      <c r="G9" s="14"/>
      <c r="H9" s="14"/>
      <c r="I9" s="38"/>
      <c r="J9" s="15"/>
      <c r="K9" s="16" t="str">
        <f t="shared" si="0"/>
        <v/>
      </c>
    </row>
    <row r="10" spans="1:11" s="11" customFormat="1">
      <c r="A10" s="9">
        <v>4</v>
      </c>
      <c r="B10" s="9">
        <v>37</v>
      </c>
      <c r="C10" s="20" t="s">
        <v>14</v>
      </c>
      <c r="D10" s="9" t="s">
        <v>23</v>
      </c>
      <c r="E10" s="9">
        <v>1</v>
      </c>
      <c r="F10" s="9" t="s">
        <v>24</v>
      </c>
      <c r="G10" s="14"/>
      <c r="H10" s="14"/>
      <c r="I10" s="38"/>
      <c r="J10" s="15"/>
      <c r="K10" s="16" t="str">
        <f t="shared" si="0"/>
        <v/>
      </c>
    </row>
    <row r="11" spans="1:11" s="11" customFormat="1">
      <c r="A11" s="9">
        <v>5</v>
      </c>
      <c r="B11" s="9">
        <v>38</v>
      </c>
      <c r="C11" s="20" t="s">
        <v>14</v>
      </c>
      <c r="D11" s="9" t="s">
        <v>23</v>
      </c>
      <c r="E11" s="9">
        <v>1</v>
      </c>
      <c r="F11" s="9" t="s">
        <v>24</v>
      </c>
      <c r="G11" s="14"/>
      <c r="H11" s="14"/>
      <c r="I11" s="38"/>
      <c r="J11" s="15"/>
      <c r="K11" s="16" t="str">
        <f t="shared" si="0"/>
        <v/>
      </c>
    </row>
    <row r="12" spans="1:11" s="11" customFormat="1" ht="30">
      <c r="A12" s="9">
        <v>6</v>
      </c>
      <c r="B12" s="9">
        <v>39</v>
      </c>
      <c r="C12" s="20" t="s">
        <v>25</v>
      </c>
      <c r="D12" s="9" t="s">
        <v>26</v>
      </c>
      <c r="E12" s="9">
        <v>2</v>
      </c>
      <c r="F12" s="9" t="s">
        <v>24</v>
      </c>
      <c r="G12" s="14"/>
      <c r="H12" s="14"/>
      <c r="I12" s="38"/>
      <c r="J12" s="15"/>
      <c r="K12" s="16" t="str">
        <f t="shared" si="0"/>
        <v/>
      </c>
    </row>
    <row r="13" spans="1:11" s="11" customFormat="1">
      <c r="A13" s="9">
        <v>7</v>
      </c>
      <c r="B13" s="9" t="s">
        <v>27</v>
      </c>
      <c r="C13" s="20" t="s">
        <v>14</v>
      </c>
      <c r="D13" s="9" t="s">
        <v>28</v>
      </c>
      <c r="E13" s="9">
        <v>4</v>
      </c>
      <c r="F13" s="9" t="s">
        <v>22</v>
      </c>
      <c r="G13" s="14"/>
      <c r="H13" s="14"/>
      <c r="I13" s="38"/>
      <c r="J13" s="15"/>
      <c r="K13" s="16" t="str">
        <f t="shared" si="0"/>
        <v/>
      </c>
    </row>
    <row r="14" spans="1:11" s="11" customFormat="1" ht="30">
      <c r="A14" s="9">
        <v>8</v>
      </c>
      <c r="B14" s="9">
        <v>44</v>
      </c>
      <c r="C14" s="20" t="s">
        <v>29</v>
      </c>
      <c r="D14" s="9" t="s">
        <v>30</v>
      </c>
      <c r="E14" s="9">
        <v>1</v>
      </c>
      <c r="F14" s="9" t="s">
        <v>31</v>
      </c>
      <c r="G14" s="14"/>
      <c r="H14" s="14"/>
      <c r="I14" s="38"/>
      <c r="J14" s="15"/>
      <c r="K14" s="16" t="str">
        <f t="shared" si="0"/>
        <v/>
      </c>
    </row>
    <row r="15" spans="1:11" s="11" customFormat="1">
      <c r="A15" s="9">
        <v>9</v>
      </c>
      <c r="B15" s="9">
        <v>45</v>
      </c>
      <c r="C15" s="20" t="s">
        <v>32</v>
      </c>
      <c r="D15" s="9" t="s">
        <v>33</v>
      </c>
      <c r="E15" s="9">
        <v>1</v>
      </c>
      <c r="F15" s="9" t="s">
        <v>34</v>
      </c>
      <c r="G15" s="14"/>
      <c r="H15" s="14"/>
      <c r="I15" s="38"/>
      <c r="J15" s="15"/>
      <c r="K15" s="16" t="str">
        <f t="shared" si="0"/>
        <v/>
      </c>
    </row>
    <row r="16" spans="1:11" s="11" customFormat="1">
      <c r="A16" s="9">
        <v>10</v>
      </c>
      <c r="B16" s="9" t="s">
        <v>35</v>
      </c>
      <c r="C16" s="20" t="s">
        <v>14</v>
      </c>
      <c r="D16" s="9" t="s">
        <v>36</v>
      </c>
      <c r="E16" s="9">
        <v>2</v>
      </c>
      <c r="F16" s="9" t="s">
        <v>34</v>
      </c>
      <c r="G16" s="14"/>
      <c r="H16" s="14"/>
      <c r="I16" s="38"/>
      <c r="J16" s="15"/>
      <c r="K16" s="16" t="str">
        <f t="shared" si="0"/>
        <v/>
      </c>
    </row>
    <row r="17" spans="1:11" s="11" customFormat="1">
      <c r="A17" s="9">
        <v>11</v>
      </c>
      <c r="B17" s="9">
        <v>49</v>
      </c>
      <c r="C17" s="20" t="s">
        <v>14</v>
      </c>
      <c r="D17" s="9" t="s">
        <v>28</v>
      </c>
      <c r="E17" s="9">
        <v>1</v>
      </c>
      <c r="F17" s="9" t="s">
        <v>37</v>
      </c>
      <c r="G17" s="14"/>
      <c r="H17" s="14"/>
      <c r="I17" s="38"/>
      <c r="J17" s="15"/>
      <c r="K17" s="16" t="str">
        <f t="shared" si="0"/>
        <v/>
      </c>
    </row>
    <row r="18" spans="1:11" s="11" customFormat="1">
      <c r="A18" s="9">
        <v>12</v>
      </c>
      <c r="B18" s="9">
        <v>50</v>
      </c>
      <c r="C18" s="20" t="s">
        <v>38</v>
      </c>
      <c r="D18" s="9" t="s">
        <v>39</v>
      </c>
      <c r="E18" s="9">
        <v>1</v>
      </c>
      <c r="F18" s="9" t="s">
        <v>37</v>
      </c>
      <c r="G18" s="14"/>
      <c r="H18" s="14"/>
      <c r="I18" s="38"/>
      <c r="J18" s="15"/>
      <c r="K18" s="16" t="str">
        <f t="shared" si="0"/>
        <v/>
      </c>
    </row>
    <row r="19" spans="1:11" s="11" customFormat="1">
      <c r="A19" s="9">
        <v>13</v>
      </c>
      <c r="B19" s="9" t="s">
        <v>40</v>
      </c>
      <c r="C19" s="20" t="s">
        <v>41</v>
      </c>
      <c r="D19" s="9" t="s">
        <v>42</v>
      </c>
      <c r="E19" s="9">
        <v>2</v>
      </c>
      <c r="F19" s="9" t="s">
        <v>43</v>
      </c>
      <c r="G19" s="14"/>
      <c r="H19" s="14"/>
      <c r="I19" s="38"/>
      <c r="J19" s="15"/>
      <c r="K19" s="16" t="str">
        <f t="shared" si="0"/>
        <v/>
      </c>
    </row>
    <row r="20" spans="1:11" s="11" customFormat="1">
      <c r="A20" s="9">
        <v>14</v>
      </c>
      <c r="B20" s="9">
        <v>53</v>
      </c>
      <c r="C20" s="20" t="s">
        <v>44</v>
      </c>
      <c r="D20" s="9" t="s">
        <v>28</v>
      </c>
      <c r="E20" s="9">
        <v>1</v>
      </c>
      <c r="F20" s="9" t="s">
        <v>43</v>
      </c>
      <c r="G20" s="14"/>
      <c r="H20" s="14"/>
      <c r="I20" s="38"/>
      <c r="J20" s="15"/>
      <c r="K20" s="16" t="str">
        <f t="shared" si="0"/>
        <v/>
      </c>
    </row>
    <row r="21" spans="1:11" s="11" customFormat="1">
      <c r="A21" s="9">
        <v>15</v>
      </c>
      <c r="B21" s="9">
        <v>54</v>
      </c>
      <c r="C21" s="20" t="s">
        <v>14</v>
      </c>
      <c r="D21" s="9" t="s">
        <v>28</v>
      </c>
      <c r="E21" s="9">
        <v>1</v>
      </c>
      <c r="F21" s="9" t="s">
        <v>45</v>
      </c>
      <c r="G21" s="14"/>
      <c r="H21" s="14"/>
      <c r="I21" s="38"/>
      <c r="J21" s="15"/>
      <c r="K21" s="16" t="str">
        <f t="shared" si="0"/>
        <v/>
      </c>
    </row>
    <row r="22" spans="1:11" s="11" customFormat="1">
      <c r="A22" s="9">
        <v>16</v>
      </c>
      <c r="B22" s="9">
        <v>55</v>
      </c>
      <c r="C22" s="20" t="s">
        <v>46</v>
      </c>
      <c r="D22" s="9" t="s">
        <v>33</v>
      </c>
      <c r="E22" s="9">
        <v>1</v>
      </c>
      <c r="F22" s="9" t="s">
        <v>47</v>
      </c>
      <c r="G22" s="14"/>
      <c r="H22" s="14"/>
      <c r="I22" s="38"/>
      <c r="J22" s="15"/>
      <c r="K22" s="16" t="str">
        <f t="shared" si="0"/>
        <v/>
      </c>
    </row>
    <row r="23" spans="1:11" s="11" customFormat="1">
      <c r="A23" s="9">
        <v>17</v>
      </c>
      <c r="B23" s="9">
        <v>56</v>
      </c>
      <c r="C23" s="20" t="s">
        <v>14</v>
      </c>
      <c r="D23" s="9" t="s">
        <v>33</v>
      </c>
      <c r="E23" s="9">
        <v>1</v>
      </c>
      <c r="F23" s="9" t="s">
        <v>47</v>
      </c>
      <c r="G23" s="14"/>
      <c r="H23" s="14"/>
      <c r="I23" s="38"/>
      <c r="J23" s="15"/>
      <c r="K23" s="16" t="str">
        <f t="shared" si="0"/>
        <v/>
      </c>
    </row>
    <row r="24" spans="1:11" s="11" customFormat="1">
      <c r="A24" s="9">
        <v>18</v>
      </c>
      <c r="B24" s="9">
        <v>57</v>
      </c>
      <c r="C24" s="20" t="s">
        <v>46</v>
      </c>
      <c r="D24" s="9" t="s">
        <v>33</v>
      </c>
      <c r="E24" s="9">
        <v>1</v>
      </c>
      <c r="F24" s="9" t="s">
        <v>47</v>
      </c>
      <c r="G24" s="14"/>
      <c r="H24" s="14"/>
      <c r="I24" s="8"/>
      <c r="J24" s="15"/>
      <c r="K24" s="16" t="str">
        <f t="shared" si="0"/>
        <v/>
      </c>
    </row>
    <row r="25" spans="1:11" s="11" customFormat="1">
      <c r="A25" s="34" t="s">
        <v>48</v>
      </c>
      <c r="B25" s="34"/>
      <c r="C25" s="34"/>
      <c r="D25" s="34"/>
      <c r="E25" s="34"/>
      <c r="F25" s="34"/>
      <c r="G25" s="35"/>
      <c r="H25" s="35"/>
      <c r="I25" s="36"/>
      <c r="J25" s="35"/>
      <c r="K25" s="13" t="str">
        <f>IF(COUNT(K7:K24)=0,"",SUM(K7:K24))</f>
        <v/>
      </c>
    </row>
    <row r="26" spans="1:11" s="11" customFormat="1">
      <c r="A26" s="12"/>
      <c r="B26" s="12"/>
      <c r="C26" s="12"/>
      <c r="D26" s="12"/>
      <c r="E26" s="12"/>
      <c r="F26" s="12"/>
      <c r="G26" s="18"/>
      <c r="H26" s="18"/>
      <c r="I26" s="19"/>
      <c r="J26" s="18"/>
      <c r="K26" s="12"/>
    </row>
    <row r="27" spans="1:11" s="11" customFormat="1" ht="21.95" customHeight="1">
      <c r="A27" s="32" t="s">
        <v>49</v>
      </c>
      <c r="B27" s="32"/>
      <c r="C27" s="32"/>
      <c r="D27" s="32"/>
      <c r="E27" s="32"/>
      <c r="F27" s="32"/>
      <c r="G27" s="39"/>
      <c r="H27" s="39"/>
      <c r="I27" s="40"/>
      <c r="J27" s="39"/>
      <c r="K27" s="32"/>
    </row>
    <row r="28" spans="1:11" s="11" customFormat="1" ht="33.950000000000003" customHeight="1">
      <c r="A28" s="2" t="s">
        <v>3</v>
      </c>
      <c r="B28" s="2" t="s">
        <v>4</v>
      </c>
      <c r="C28" s="2" t="s">
        <v>5</v>
      </c>
      <c r="D28" s="2" t="s">
        <v>6</v>
      </c>
      <c r="E28" s="2" t="s">
        <v>7</v>
      </c>
      <c r="F28" s="2" t="s">
        <v>8</v>
      </c>
      <c r="G28" s="2" t="s">
        <v>9</v>
      </c>
      <c r="H28" s="2" t="s">
        <v>10</v>
      </c>
      <c r="I28" s="2" t="s">
        <v>11</v>
      </c>
      <c r="J28" s="2" t="s">
        <v>12</v>
      </c>
      <c r="K28" s="2" t="s">
        <v>13</v>
      </c>
    </row>
    <row r="29" spans="1:11" s="11" customFormat="1" ht="30">
      <c r="A29" s="9">
        <v>19</v>
      </c>
      <c r="B29" s="9" t="s">
        <v>50</v>
      </c>
      <c r="C29" s="20" t="s">
        <v>51</v>
      </c>
      <c r="D29" s="9"/>
      <c r="E29" s="9">
        <v>1</v>
      </c>
      <c r="F29" s="9" t="s">
        <v>31</v>
      </c>
      <c r="G29" s="14"/>
      <c r="H29" s="14"/>
      <c r="I29" s="8"/>
      <c r="J29" s="15"/>
      <c r="K29" s="16" t="str">
        <f t="shared" ref="K29:K48" si="1">IF(OR(J29="",E29=""),"",E29*J29)</f>
        <v/>
      </c>
    </row>
    <row r="30" spans="1:11" s="11" customFormat="1" ht="45">
      <c r="A30" s="9">
        <v>20</v>
      </c>
      <c r="B30" s="9" t="s">
        <v>52</v>
      </c>
      <c r="C30" s="20" t="s">
        <v>53</v>
      </c>
      <c r="D30" s="9"/>
      <c r="E30" s="9">
        <v>2</v>
      </c>
      <c r="F30" s="9" t="s">
        <v>43</v>
      </c>
      <c r="G30" s="14"/>
      <c r="H30" s="14"/>
      <c r="I30" s="8"/>
      <c r="J30" s="15"/>
      <c r="K30" s="16" t="str">
        <f t="shared" si="1"/>
        <v/>
      </c>
    </row>
    <row r="31" spans="1:11" s="11" customFormat="1" ht="30">
      <c r="A31" s="9">
        <v>21</v>
      </c>
      <c r="B31" s="9" t="s">
        <v>54</v>
      </c>
      <c r="C31" s="20" t="s">
        <v>55</v>
      </c>
      <c r="D31" s="9"/>
      <c r="E31" s="9">
        <v>1</v>
      </c>
      <c r="F31" s="9" t="s">
        <v>43</v>
      </c>
      <c r="G31" s="14"/>
      <c r="H31" s="14"/>
      <c r="I31" s="8"/>
      <c r="J31" s="15"/>
      <c r="K31" s="16" t="str">
        <f t="shared" si="1"/>
        <v/>
      </c>
    </row>
    <row r="32" spans="1:11" s="11" customFormat="1">
      <c r="A32" s="9">
        <v>22</v>
      </c>
      <c r="B32" s="9" t="s">
        <v>56</v>
      </c>
      <c r="C32" s="20" t="s">
        <v>160</v>
      </c>
      <c r="D32" s="9"/>
      <c r="E32" s="9">
        <v>1</v>
      </c>
      <c r="F32" s="9" t="s">
        <v>43</v>
      </c>
      <c r="G32" s="14"/>
      <c r="H32" s="14"/>
      <c r="I32" s="8"/>
      <c r="J32" s="15"/>
      <c r="K32" s="16" t="str">
        <f t="shared" si="1"/>
        <v/>
      </c>
    </row>
    <row r="33" spans="1:11" s="11" customFormat="1" ht="60">
      <c r="A33" s="9">
        <v>23</v>
      </c>
      <c r="B33" s="9" t="s">
        <v>57</v>
      </c>
      <c r="C33" s="20" t="s">
        <v>153</v>
      </c>
      <c r="D33" s="9"/>
      <c r="E33" s="9">
        <v>1</v>
      </c>
      <c r="F33" s="9" t="s">
        <v>43</v>
      </c>
      <c r="G33" s="14"/>
      <c r="H33" s="14"/>
      <c r="I33" s="8" t="s">
        <v>58</v>
      </c>
      <c r="J33" s="15"/>
      <c r="K33" s="16" t="str">
        <f t="shared" si="1"/>
        <v/>
      </c>
    </row>
    <row r="34" spans="1:11" s="11" customFormat="1" ht="30">
      <c r="A34" s="9">
        <v>24</v>
      </c>
      <c r="B34" s="9" t="s">
        <v>59</v>
      </c>
      <c r="C34" s="20" t="s">
        <v>60</v>
      </c>
      <c r="D34" s="9"/>
      <c r="E34" s="9">
        <v>1</v>
      </c>
      <c r="F34" s="9" t="s">
        <v>43</v>
      </c>
      <c r="G34" s="14"/>
      <c r="H34" s="14"/>
      <c r="I34" s="8"/>
      <c r="J34" s="15"/>
      <c r="K34" s="16" t="str">
        <f t="shared" si="1"/>
        <v/>
      </c>
    </row>
    <row r="35" spans="1:11" s="11" customFormat="1" ht="30">
      <c r="A35" s="9">
        <v>25</v>
      </c>
      <c r="B35" s="9" t="s">
        <v>61</v>
      </c>
      <c r="C35" s="20" t="s">
        <v>62</v>
      </c>
      <c r="D35" s="9"/>
      <c r="E35" s="9">
        <v>1</v>
      </c>
      <c r="F35" s="9" t="s">
        <v>37</v>
      </c>
      <c r="G35" s="14"/>
      <c r="H35" s="14"/>
      <c r="I35" s="8"/>
      <c r="J35" s="15"/>
      <c r="K35" s="16" t="str">
        <f t="shared" si="1"/>
        <v/>
      </c>
    </row>
    <row r="36" spans="1:11" s="11" customFormat="1" ht="30">
      <c r="A36" s="9">
        <v>26</v>
      </c>
      <c r="B36" s="9" t="s">
        <v>63</v>
      </c>
      <c r="C36" s="20" t="s">
        <v>64</v>
      </c>
      <c r="D36" s="9"/>
      <c r="E36" s="9">
        <v>1</v>
      </c>
      <c r="F36" s="9" t="s">
        <v>43</v>
      </c>
      <c r="G36" s="14"/>
      <c r="H36" s="14"/>
      <c r="I36" s="8"/>
      <c r="J36" s="15"/>
      <c r="K36" s="16" t="str">
        <f t="shared" si="1"/>
        <v/>
      </c>
    </row>
    <row r="37" spans="1:11" s="11" customFormat="1" ht="30">
      <c r="A37" s="9">
        <v>27</v>
      </c>
      <c r="B37" s="9" t="s">
        <v>65</v>
      </c>
      <c r="C37" s="20" t="s">
        <v>154</v>
      </c>
      <c r="D37" s="9"/>
      <c r="E37" s="9">
        <v>1</v>
      </c>
      <c r="F37" s="9" t="s">
        <v>45</v>
      </c>
      <c r="G37" s="14"/>
      <c r="H37" s="14"/>
      <c r="I37" s="8"/>
      <c r="J37" s="15"/>
      <c r="K37" s="16" t="str">
        <f t="shared" si="1"/>
        <v/>
      </c>
    </row>
    <row r="38" spans="1:11" s="11" customFormat="1" ht="75">
      <c r="A38" s="9">
        <v>28</v>
      </c>
      <c r="B38" s="9" t="s">
        <v>66</v>
      </c>
      <c r="C38" s="20" t="s">
        <v>67</v>
      </c>
      <c r="D38" s="9"/>
      <c r="E38" s="9">
        <v>1</v>
      </c>
      <c r="F38" s="9" t="s">
        <v>45</v>
      </c>
      <c r="G38" s="14"/>
      <c r="H38" s="14"/>
      <c r="I38" s="8"/>
      <c r="J38" s="15"/>
      <c r="K38" s="16" t="str">
        <f t="shared" si="1"/>
        <v/>
      </c>
    </row>
    <row r="39" spans="1:11" s="11" customFormat="1" ht="48" customHeight="1">
      <c r="A39" s="9">
        <v>29</v>
      </c>
      <c r="B39" s="9" t="s">
        <v>155</v>
      </c>
      <c r="C39" s="20" t="s">
        <v>68</v>
      </c>
      <c r="D39" s="9"/>
      <c r="E39" s="9">
        <v>1</v>
      </c>
      <c r="F39" s="9" t="s">
        <v>45</v>
      </c>
      <c r="G39" s="14"/>
      <c r="H39" s="14"/>
      <c r="I39" s="8" t="s">
        <v>156</v>
      </c>
      <c r="J39" s="15"/>
      <c r="K39" s="16" t="str">
        <f t="shared" si="1"/>
        <v/>
      </c>
    </row>
    <row r="40" spans="1:11" s="11" customFormat="1" ht="30">
      <c r="A40" s="9">
        <v>30</v>
      </c>
      <c r="B40" s="9" t="s">
        <v>69</v>
      </c>
      <c r="C40" s="20" t="s">
        <v>70</v>
      </c>
      <c r="D40" s="9"/>
      <c r="E40" s="9">
        <v>2</v>
      </c>
      <c r="F40" s="9" t="s">
        <v>47</v>
      </c>
      <c r="G40" s="14"/>
      <c r="H40" s="14"/>
      <c r="I40" s="8"/>
      <c r="J40" s="15"/>
      <c r="K40" s="16" t="str">
        <f t="shared" si="1"/>
        <v/>
      </c>
    </row>
    <row r="41" spans="1:11" s="11" customFormat="1" ht="30">
      <c r="A41" s="9">
        <v>31</v>
      </c>
      <c r="B41" s="9" t="s">
        <v>71</v>
      </c>
      <c r="C41" s="20" t="s">
        <v>72</v>
      </c>
      <c r="D41" s="9"/>
      <c r="E41" s="9">
        <v>4</v>
      </c>
      <c r="F41" s="9" t="s">
        <v>22</v>
      </c>
      <c r="G41" s="14"/>
      <c r="H41" s="14"/>
      <c r="I41" s="8"/>
      <c r="J41" s="15"/>
      <c r="K41" s="16" t="str">
        <f t="shared" si="1"/>
        <v/>
      </c>
    </row>
    <row r="42" spans="1:11" s="11" customFormat="1" ht="30">
      <c r="A42" s="9">
        <v>32</v>
      </c>
      <c r="B42" s="9" t="s">
        <v>73</v>
      </c>
      <c r="C42" s="20" t="s">
        <v>74</v>
      </c>
      <c r="D42" s="9"/>
      <c r="E42" s="9">
        <v>1</v>
      </c>
      <c r="F42" s="9" t="s">
        <v>24</v>
      </c>
      <c r="G42" s="14"/>
      <c r="H42" s="14"/>
      <c r="I42" s="8"/>
      <c r="J42" s="15"/>
      <c r="K42" s="16" t="str">
        <f t="shared" si="1"/>
        <v/>
      </c>
    </row>
    <row r="43" spans="1:11" s="11" customFormat="1" ht="30">
      <c r="A43" s="9">
        <v>33</v>
      </c>
      <c r="B43" s="9" t="s">
        <v>73</v>
      </c>
      <c r="C43" s="20" t="s">
        <v>75</v>
      </c>
      <c r="D43" s="9"/>
      <c r="E43" s="9">
        <v>1</v>
      </c>
      <c r="F43" s="9" t="s">
        <v>24</v>
      </c>
      <c r="G43" s="14"/>
      <c r="H43" s="14"/>
      <c r="I43" s="8"/>
      <c r="J43" s="15"/>
      <c r="K43" s="16" t="str">
        <f t="shared" si="1"/>
        <v/>
      </c>
    </row>
    <row r="44" spans="1:11" s="11" customFormat="1" ht="30">
      <c r="A44" s="9">
        <v>34</v>
      </c>
      <c r="B44" s="9" t="s">
        <v>73</v>
      </c>
      <c r="C44" s="20" t="s">
        <v>76</v>
      </c>
      <c r="D44" s="9"/>
      <c r="E44" s="9">
        <v>1</v>
      </c>
      <c r="F44" s="9" t="s">
        <v>24</v>
      </c>
      <c r="G44" s="14"/>
      <c r="H44" s="14"/>
      <c r="I44" s="8"/>
      <c r="J44" s="15"/>
      <c r="K44" s="16" t="str">
        <f t="shared" si="1"/>
        <v/>
      </c>
    </row>
    <row r="45" spans="1:11" s="11" customFormat="1" ht="30">
      <c r="A45" s="9">
        <v>35</v>
      </c>
      <c r="B45" s="9" t="s">
        <v>77</v>
      </c>
      <c r="C45" s="20" t="s">
        <v>78</v>
      </c>
      <c r="D45" s="9" t="s">
        <v>79</v>
      </c>
      <c r="E45" s="9">
        <v>1</v>
      </c>
      <c r="F45" s="9" t="s">
        <v>31</v>
      </c>
      <c r="G45" s="14"/>
      <c r="H45" s="14"/>
      <c r="I45" s="8"/>
      <c r="J45" s="15"/>
      <c r="K45" s="16" t="str">
        <f t="shared" si="1"/>
        <v/>
      </c>
    </row>
    <row r="46" spans="1:11" s="11" customFormat="1" ht="30">
      <c r="A46" s="9">
        <v>36</v>
      </c>
      <c r="B46" s="9" t="s">
        <v>77</v>
      </c>
      <c r="C46" s="20" t="s">
        <v>80</v>
      </c>
      <c r="D46" s="9" t="s">
        <v>81</v>
      </c>
      <c r="E46" s="9">
        <v>1</v>
      </c>
      <c r="F46" s="9" t="s">
        <v>47</v>
      </c>
      <c r="G46" s="14"/>
      <c r="H46" s="14"/>
      <c r="I46" s="8"/>
      <c r="J46" s="15"/>
      <c r="K46" s="16" t="str">
        <f t="shared" si="1"/>
        <v/>
      </c>
    </row>
    <row r="47" spans="1:11" s="11" customFormat="1">
      <c r="A47" s="9">
        <v>37</v>
      </c>
      <c r="B47" s="9" t="s">
        <v>82</v>
      </c>
      <c r="C47" s="20" t="s">
        <v>83</v>
      </c>
      <c r="D47" s="9"/>
      <c r="E47" s="9">
        <v>2</v>
      </c>
      <c r="F47" s="9" t="s">
        <v>84</v>
      </c>
      <c r="G47" s="14"/>
      <c r="H47" s="14"/>
      <c r="I47" s="8"/>
      <c r="J47" s="15"/>
      <c r="K47" s="16" t="str">
        <f t="shared" si="1"/>
        <v/>
      </c>
    </row>
    <row r="48" spans="1:11" s="11" customFormat="1">
      <c r="A48" s="9">
        <v>38</v>
      </c>
      <c r="B48" s="9" t="s">
        <v>85</v>
      </c>
      <c r="C48" s="20" t="s">
        <v>86</v>
      </c>
      <c r="D48" s="9"/>
      <c r="E48" s="9">
        <v>4</v>
      </c>
      <c r="F48" s="9" t="s">
        <v>43</v>
      </c>
      <c r="G48" s="14"/>
      <c r="H48" s="14"/>
      <c r="I48" s="8"/>
      <c r="J48" s="15"/>
      <c r="K48" s="16" t="str">
        <f t="shared" si="1"/>
        <v/>
      </c>
    </row>
    <row r="49" spans="1:11" s="11" customFormat="1">
      <c r="A49" s="34" t="s">
        <v>48</v>
      </c>
      <c r="B49" s="34"/>
      <c r="C49" s="34"/>
      <c r="D49" s="34"/>
      <c r="E49" s="34"/>
      <c r="F49" s="34"/>
      <c r="G49" s="35"/>
      <c r="H49" s="35"/>
      <c r="I49" s="36"/>
      <c r="J49" s="35"/>
      <c r="K49" s="13" t="str">
        <f>IF(COUNT(K29:K48)=0,"",SUM(K29:K48))</f>
        <v/>
      </c>
    </row>
    <row r="50" spans="1:11" s="11" customFormat="1">
      <c r="A50" s="12"/>
      <c r="B50" s="12"/>
      <c r="C50" s="12"/>
      <c r="D50" s="12"/>
      <c r="E50" s="12"/>
      <c r="F50" s="12"/>
      <c r="G50" s="18"/>
      <c r="H50" s="18"/>
      <c r="I50" s="19"/>
      <c r="J50" s="18"/>
      <c r="K50" s="12"/>
    </row>
    <row r="51" spans="1:11" s="11" customFormat="1" ht="21.95" customHeight="1">
      <c r="A51" s="32" t="s">
        <v>87</v>
      </c>
      <c r="B51" s="32"/>
      <c r="C51" s="32"/>
      <c r="D51" s="32"/>
      <c r="E51" s="32"/>
      <c r="F51" s="32"/>
      <c r="G51" s="39"/>
      <c r="H51" s="39"/>
      <c r="I51" s="40"/>
      <c r="J51" s="39"/>
      <c r="K51" s="32"/>
    </row>
    <row r="52" spans="1:11" s="11" customFormat="1" ht="33.950000000000003" customHeight="1">
      <c r="A52" s="2" t="s">
        <v>3</v>
      </c>
      <c r="B52" s="2" t="s">
        <v>4</v>
      </c>
      <c r="C52" s="2" t="s">
        <v>5</v>
      </c>
      <c r="D52" s="2" t="s">
        <v>6</v>
      </c>
      <c r="E52" s="2" t="s">
        <v>7</v>
      </c>
      <c r="F52" s="2" t="s">
        <v>8</v>
      </c>
      <c r="G52" s="2" t="s">
        <v>9</v>
      </c>
      <c r="H52" s="2" t="s">
        <v>10</v>
      </c>
      <c r="I52" s="2" t="s">
        <v>11</v>
      </c>
      <c r="J52" s="2" t="s">
        <v>12</v>
      </c>
      <c r="K52" s="2" t="s">
        <v>13</v>
      </c>
    </row>
    <row r="53" spans="1:11" s="11" customFormat="1" ht="75">
      <c r="A53" s="9">
        <v>39</v>
      </c>
      <c r="B53" s="9"/>
      <c r="C53" s="20" t="s">
        <v>88</v>
      </c>
      <c r="D53" s="9" t="s">
        <v>89</v>
      </c>
      <c r="E53" s="9">
        <v>1</v>
      </c>
      <c r="F53" s="9" t="s">
        <v>90</v>
      </c>
      <c r="G53" s="14"/>
      <c r="H53" s="14"/>
      <c r="I53" s="8" t="s">
        <v>91</v>
      </c>
      <c r="J53" s="15"/>
      <c r="K53" s="16" t="str">
        <f>IF(OR(J53="",E53=""),"",E53*J53)</f>
        <v/>
      </c>
    </row>
    <row r="54" spans="1:11" s="11" customFormat="1">
      <c r="A54" s="34" t="s">
        <v>48</v>
      </c>
      <c r="B54" s="34"/>
      <c r="C54" s="34"/>
      <c r="D54" s="34"/>
      <c r="E54" s="34"/>
      <c r="F54" s="34"/>
      <c r="G54" s="35"/>
      <c r="H54" s="35"/>
      <c r="I54" s="36"/>
      <c r="J54" s="35"/>
      <c r="K54" s="13" t="str">
        <f>IF(COUNT(K53:K53)=0,"",SUM(K53:K53))</f>
        <v/>
      </c>
    </row>
    <row r="55" spans="1:11" s="11" customFormat="1">
      <c r="A55" s="12"/>
      <c r="B55" s="12"/>
      <c r="C55" s="12"/>
      <c r="D55" s="12"/>
      <c r="E55" s="12"/>
      <c r="F55" s="12"/>
      <c r="G55" s="18"/>
      <c r="H55" s="18"/>
      <c r="I55" s="19"/>
      <c r="J55" s="18"/>
      <c r="K55" s="12"/>
    </row>
    <row r="56" spans="1:11" s="11" customFormat="1" ht="21.95" customHeight="1">
      <c r="A56" s="32" t="s">
        <v>92</v>
      </c>
      <c r="B56" s="32"/>
      <c r="C56" s="32"/>
      <c r="D56" s="32"/>
      <c r="E56" s="32"/>
      <c r="F56" s="32"/>
      <c r="G56" s="39"/>
      <c r="H56" s="39"/>
      <c r="I56" s="40"/>
      <c r="J56" s="39"/>
      <c r="K56" s="32"/>
    </row>
    <row r="57" spans="1:11" s="11" customFormat="1" ht="33.950000000000003" customHeight="1">
      <c r="A57" s="2" t="s">
        <v>3</v>
      </c>
      <c r="B57" s="2" t="s">
        <v>4</v>
      </c>
      <c r="C57" s="2" t="s">
        <v>5</v>
      </c>
      <c r="D57" s="2" t="s">
        <v>6</v>
      </c>
      <c r="E57" s="2" t="s">
        <v>7</v>
      </c>
      <c r="F57" s="2" t="s">
        <v>8</v>
      </c>
      <c r="G57" s="2" t="s">
        <v>9</v>
      </c>
      <c r="H57" s="2" t="s">
        <v>10</v>
      </c>
      <c r="I57" s="2" t="s">
        <v>11</v>
      </c>
      <c r="J57" s="2" t="s">
        <v>12</v>
      </c>
      <c r="K57" s="2" t="s">
        <v>13</v>
      </c>
    </row>
    <row r="58" spans="1:11" s="12" customFormat="1" ht="45">
      <c r="A58" s="9">
        <v>40</v>
      </c>
      <c r="B58" s="9">
        <v>48</v>
      </c>
      <c r="C58" s="20" t="s">
        <v>93</v>
      </c>
      <c r="D58" s="9" t="s">
        <v>94</v>
      </c>
      <c r="E58" s="9">
        <v>1</v>
      </c>
      <c r="F58" s="9" t="s">
        <v>34</v>
      </c>
      <c r="G58" s="14"/>
      <c r="H58" s="14"/>
      <c r="I58" s="8" t="s">
        <v>95</v>
      </c>
      <c r="J58" s="15"/>
      <c r="K58" s="16" t="str">
        <f>IF(OR(J58="",E58=""),"",E58*J58)</f>
        <v/>
      </c>
    </row>
    <row r="59" spans="1:11" s="11" customFormat="1">
      <c r="A59" s="34" t="s">
        <v>48</v>
      </c>
      <c r="B59" s="34"/>
      <c r="C59" s="34"/>
      <c r="D59" s="34"/>
      <c r="E59" s="34"/>
      <c r="F59" s="34"/>
      <c r="G59" s="35"/>
      <c r="H59" s="35"/>
      <c r="I59" s="36"/>
      <c r="J59" s="35"/>
      <c r="K59" s="13" t="str">
        <f>IF(COUNT(K58:K58)=0,"",SUM(K58:K58))</f>
        <v/>
      </c>
    </row>
    <row r="60" spans="1:11" s="11" customFormat="1">
      <c r="A60" s="12"/>
      <c r="B60" s="12"/>
      <c r="C60" s="12"/>
      <c r="D60" s="12"/>
      <c r="E60" s="12"/>
      <c r="F60" s="12"/>
      <c r="G60" s="18"/>
      <c r="H60" s="18"/>
      <c r="I60" s="19"/>
      <c r="J60" s="18"/>
      <c r="K60" s="12"/>
    </row>
    <row r="61" spans="1:11" s="11" customFormat="1" ht="26.1" customHeight="1">
      <c r="A61" s="37" t="s">
        <v>96</v>
      </c>
      <c r="B61" s="37"/>
      <c r="C61" s="37"/>
      <c r="D61" s="37"/>
      <c r="E61" s="37"/>
      <c r="F61" s="37"/>
      <c r="G61" s="37"/>
      <c r="H61" s="37"/>
      <c r="I61" s="37"/>
      <c r="J61" s="37"/>
      <c r="K61" s="17" t="str">
        <f>IF(COUNT(K25,K49,K54,K59)=0,"",SUM(K25,K49,K54,K59))</f>
        <v/>
      </c>
    </row>
  </sheetData>
  <mergeCells count="13">
    <mergeCell ref="A59:J59"/>
    <mergeCell ref="A61:J61"/>
    <mergeCell ref="I7:I23"/>
    <mergeCell ref="A27:K27"/>
    <mergeCell ref="A49:J49"/>
    <mergeCell ref="A51:K51"/>
    <mergeCell ref="A54:J54"/>
    <mergeCell ref="A56:K56"/>
    <mergeCell ref="A1:K1"/>
    <mergeCell ref="A2:K2"/>
    <mergeCell ref="A3:K3"/>
    <mergeCell ref="A5:K5"/>
    <mergeCell ref="A25:J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6"/>
  <sheetViews>
    <sheetView tabSelected="1" topLeftCell="A11" workbookViewId="0">
      <selection activeCell="C23" sqref="C23"/>
    </sheetView>
  </sheetViews>
  <sheetFormatPr baseColWidth="10" defaultColWidth="9" defaultRowHeight="15"/>
  <cols>
    <col min="1" max="1" width="7" style="12" customWidth="1"/>
    <col min="2" max="2" width="18" style="12" customWidth="1"/>
    <col min="3" max="3" width="62.875" style="22" customWidth="1"/>
    <col min="4" max="4" width="24" style="12" customWidth="1"/>
    <col min="5" max="5" width="10" style="12" customWidth="1"/>
    <col min="6" max="6" width="18" style="12" customWidth="1"/>
    <col min="7" max="7" width="24" style="12" customWidth="1"/>
    <col min="8" max="8" width="16" style="12" customWidth="1"/>
    <col min="9" max="9" width="36" style="12" customWidth="1"/>
    <col min="10" max="11" width="20" style="12" customWidth="1"/>
  </cols>
  <sheetData>
    <row r="1" spans="1:11" ht="30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24" customHeight="1">
      <c r="A2" s="32" t="s">
        <v>97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33.950000000000003" customHeight="1">
      <c r="A3" s="33" t="s">
        <v>151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5" spans="1:11" ht="21.95" customHeight="1">
      <c r="A5" s="32" t="s">
        <v>2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33.75" customHeight="1">
      <c r="A6" s="2" t="s">
        <v>3</v>
      </c>
      <c r="B6" s="2" t="s">
        <v>4</v>
      </c>
      <c r="C6" s="21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</row>
    <row r="7" spans="1:11" s="10" customFormat="1" ht="13.5" customHeight="1">
      <c r="A7" s="23">
        <v>1</v>
      </c>
      <c r="B7" s="23" t="s">
        <v>98</v>
      </c>
      <c r="C7" s="24" t="s">
        <v>99</v>
      </c>
      <c r="D7" s="25" t="s">
        <v>21</v>
      </c>
      <c r="E7" s="23">
        <v>8</v>
      </c>
      <c r="F7" s="23" t="s">
        <v>157</v>
      </c>
      <c r="G7" s="14"/>
      <c r="H7" s="14"/>
      <c r="I7" s="8"/>
      <c r="J7" s="15"/>
      <c r="K7" s="16" t="str">
        <f t="shared" ref="K7:K17" si="0">IF(OR(J7="",E7=""),"",E7*J7)</f>
        <v/>
      </c>
    </row>
    <row r="8" spans="1:11" s="10" customFormat="1" ht="13.5" customHeight="1">
      <c r="A8" s="23">
        <v>2</v>
      </c>
      <c r="B8" s="23">
        <v>66</v>
      </c>
      <c r="C8" s="24" t="s">
        <v>100</v>
      </c>
      <c r="D8" s="25" t="s">
        <v>28</v>
      </c>
      <c r="E8" s="23">
        <v>1</v>
      </c>
      <c r="F8" s="23" t="s">
        <v>157</v>
      </c>
      <c r="G8" s="14"/>
      <c r="H8" s="14"/>
      <c r="I8" s="8"/>
      <c r="J8" s="15"/>
      <c r="K8" s="16" t="str">
        <f t="shared" si="0"/>
        <v/>
      </c>
    </row>
    <row r="9" spans="1:11" s="10" customFormat="1" ht="13.5" customHeight="1">
      <c r="A9" s="23">
        <v>3</v>
      </c>
      <c r="B9" s="23" t="s">
        <v>101</v>
      </c>
      <c r="C9" s="24" t="s">
        <v>102</v>
      </c>
      <c r="D9" s="25" t="s">
        <v>28</v>
      </c>
      <c r="E9" s="23">
        <v>2</v>
      </c>
      <c r="F9" s="23" t="s">
        <v>157</v>
      </c>
      <c r="G9" s="14"/>
      <c r="H9" s="14"/>
      <c r="I9" s="8"/>
      <c r="J9" s="15"/>
      <c r="K9" s="16" t="str">
        <f t="shared" si="0"/>
        <v/>
      </c>
    </row>
    <row r="10" spans="1:11" s="10" customFormat="1" ht="13.5" customHeight="1">
      <c r="A10" s="23">
        <v>4</v>
      </c>
      <c r="B10" s="23">
        <v>69</v>
      </c>
      <c r="C10" s="24" t="s">
        <v>100</v>
      </c>
      <c r="D10" s="25" t="s">
        <v>103</v>
      </c>
      <c r="E10" s="23">
        <v>1</v>
      </c>
      <c r="F10" s="23" t="s">
        <v>157</v>
      </c>
      <c r="G10" s="14"/>
      <c r="H10" s="14"/>
      <c r="I10" s="8"/>
      <c r="J10" s="15"/>
      <c r="K10" s="16" t="str">
        <f t="shared" si="0"/>
        <v/>
      </c>
    </row>
    <row r="11" spans="1:11" s="10" customFormat="1" ht="13.5" customHeight="1">
      <c r="A11" s="23">
        <v>5</v>
      </c>
      <c r="B11" s="23">
        <v>70</v>
      </c>
      <c r="C11" s="24" t="s">
        <v>100</v>
      </c>
      <c r="D11" s="25" t="s">
        <v>104</v>
      </c>
      <c r="E11" s="23">
        <v>1</v>
      </c>
      <c r="F11" s="23" t="s">
        <v>157</v>
      </c>
      <c r="G11" s="14"/>
      <c r="H11" s="14"/>
      <c r="I11" s="8"/>
      <c r="J11" s="15"/>
      <c r="K11" s="16" t="str">
        <f t="shared" si="0"/>
        <v/>
      </c>
    </row>
    <row r="12" spans="1:11" s="10" customFormat="1" ht="13.5" customHeight="1">
      <c r="A12" s="23">
        <v>6</v>
      </c>
      <c r="B12" s="23">
        <v>71</v>
      </c>
      <c r="C12" s="24" t="s">
        <v>105</v>
      </c>
      <c r="D12" s="25" t="s">
        <v>106</v>
      </c>
      <c r="E12" s="23">
        <v>1</v>
      </c>
      <c r="F12" s="23" t="s">
        <v>157</v>
      </c>
      <c r="G12" s="14"/>
      <c r="H12" s="14"/>
      <c r="I12" s="8"/>
      <c r="J12" s="15"/>
      <c r="K12" s="16" t="str">
        <f t="shared" si="0"/>
        <v/>
      </c>
    </row>
    <row r="13" spans="1:11" s="10" customFormat="1" ht="13.5" customHeight="1">
      <c r="A13" s="23">
        <v>7</v>
      </c>
      <c r="B13" s="23">
        <v>72</v>
      </c>
      <c r="C13" s="24" t="s">
        <v>100</v>
      </c>
      <c r="D13" s="25" t="s">
        <v>28</v>
      </c>
      <c r="E13" s="23">
        <v>1</v>
      </c>
      <c r="F13" s="23" t="s">
        <v>157</v>
      </c>
      <c r="G13" s="14"/>
      <c r="H13" s="14"/>
      <c r="I13" s="8"/>
      <c r="J13" s="15"/>
      <c r="K13" s="16" t="str">
        <f t="shared" si="0"/>
        <v/>
      </c>
    </row>
    <row r="14" spans="1:11" s="10" customFormat="1" ht="13.5" customHeight="1">
      <c r="A14" s="23">
        <v>8</v>
      </c>
      <c r="B14" s="23">
        <v>73</v>
      </c>
      <c r="C14" s="24" t="s">
        <v>107</v>
      </c>
      <c r="D14" s="25" t="s">
        <v>108</v>
      </c>
      <c r="E14" s="23">
        <v>1</v>
      </c>
      <c r="F14" s="23" t="s">
        <v>157</v>
      </c>
      <c r="G14" s="14"/>
      <c r="H14" s="14"/>
      <c r="I14" s="8"/>
      <c r="J14" s="15"/>
      <c r="K14" s="16" t="str">
        <f t="shared" si="0"/>
        <v/>
      </c>
    </row>
    <row r="15" spans="1:11" s="10" customFormat="1" ht="13.5" customHeight="1">
      <c r="A15" s="23">
        <v>9</v>
      </c>
      <c r="B15" s="23">
        <v>74</v>
      </c>
      <c r="C15" s="24" t="s">
        <v>102</v>
      </c>
      <c r="D15" s="25" t="s">
        <v>28</v>
      </c>
      <c r="E15" s="23">
        <v>1</v>
      </c>
      <c r="F15" s="23" t="s">
        <v>157</v>
      </c>
      <c r="G15" s="14"/>
      <c r="H15" s="14"/>
      <c r="I15" s="8"/>
      <c r="J15" s="15"/>
      <c r="K15" s="16" t="str">
        <f t="shared" si="0"/>
        <v/>
      </c>
    </row>
    <row r="16" spans="1:11" s="10" customFormat="1" ht="13.5" customHeight="1">
      <c r="A16" s="23">
        <v>10</v>
      </c>
      <c r="B16" s="23">
        <v>75</v>
      </c>
      <c r="C16" s="24" t="s">
        <v>109</v>
      </c>
      <c r="D16" s="25" t="s">
        <v>30</v>
      </c>
      <c r="E16" s="23">
        <v>1</v>
      </c>
      <c r="F16" s="23" t="s">
        <v>157</v>
      </c>
      <c r="G16" s="14"/>
      <c r="H16" s="14"/>
      <c r="I16" s="8"/>
      <c r="J16" s="15"/>
      <c r="K16" s="16" t="str">
        <f t="shared" si="0"/>
        <v/>
      </c>
    </row>
    <row r="17" spans="1:11" s="10" customFormat="1" ht="13.5" customHeight="1">
      <c r="A17" s="23">
        <v>11</v>
      </c>
      <c r="B17" s="23">
        <v>76</v>
      </c>
      <c r="C17" s="24" t="s">
        <v>110</v>
      </c>
      <c r="D17" s="25" t="s">
        <v>33</v>
      </c>
      <c r="E17" s="23">
        <v>1</v>
      </c>
      <c r="F17" s="23" t="s">
        <v>157</v>
      </c>
      <c r="G17" s="14"/>
      <c r="H17" s="14"/>
      <c r="I17" s="8"/>
      <c r="J17" s="15"/>
      <c r="K17" s="16" t="str">
        <f t="shared" si="0"/>
        <v/>
      </c>
    </row>
    <row r="18" spans="1:11">
      <c r="A18" s="34" t="s">
        <v>48</v>
      </c>
      <c r="B18" s="34"/>
      <c r="C18" s="34"/>
      <c r="D18" s="34"/>
      <c r="E18" s="34"/>
      <c r="F18" s="34"/>
      <c r="G18" s="35"/>
      <c r="H18" s="35"/>
      <c r="I18" s="36"/>
      <c r="J18" s="35"/>
      <c r="K18" s="13" t="str">
        <f>IF(COUNT(K7:K17)=0,"",SUM(K7:K17))</f>
        <v/>
      </c>
    </row>
    <row r="19" spans="1:11">
      <c r="G19" s="18"/>
      <c r="H19" s="18"/>
      <c r="I19" s="19"/>
      <c r="J19" s="18"/>
    </row>
    <row r="20" spans="1:11" ht="21.95" customHeight="1">
      <c r="A20" s="32" t="s">
        <v>49</v>
      </c>
      <c r="B20" s="32"/>
      <c r="C20" s="32"/>
      <c r="D20" s="32"/>
      <c r="E20" s="32"/>
      <c r="F20" s="32"/>
      <c r="G20" s="39"/>
      <c r="H20" s="39"/>
      <c r="I20" s="40"/>
      <c r="J20" s="39"/>
      <c r="K20" s="32"/>
    </row>
    <row r="21" spans="1:11" ht="33.950000000000003" customHeight="1">
      <c r="A21" s="2" t="s">
        <v>3</v>
      </c>
      <c r="B21" s="2" t="s">
        <v>4</v>
      </c>
      <c r="C21" s="21" t="s">
        <v>5</v>
      </c>
      <c r="D21" s="2" t="s">
        <v>6</v>
      </c>
      <c r="E21" s="2" t="s">
        <v>7</v>
      </c>
      <c r="F21" s="2" t="s">
        <v>8</v>
      </c>
      <c r="G21" s="2" t="s">
        <v>9</v>
      </c>
      <c r="H21" s="2" t="s">
        <v>10</v>
      </c>
      <c r="I21" s="2" t="s">
        <v>11</v>
      </c>
      <c r="J21" s="2" t="s">
        <v>12</v>
      </c>
      <c r="K21" s="2" t="s">
        <v>13</v>
      </c>
    </row>
    <row r="22" spans="1:11" s="1" customFormat="1" ht="30">
      <c r="A22" s="23">
        <v>12</v>
      </c>
      <c r="B22" s="23" t="s">
        <v>111</v>
      </c>
      <c r="C22" s="24" t="s">
        <v>112</v>
      </c>
      <c r="D22" s="23"/>
      <c r="E22" s="23">
        <v>1</v>
      </c>
      <c r="F22" s="23" t="s">
        <v>31</v>
      </c>
      <c r="G22" s="26"/>
      <c r="H22" s="26"/>
      <c r="I22" s="27"/>
      <c r="J22" s="28"/>
      <c r="K22" s="29" t="str">
        <f t="shared" ref="K22:K29" si="1">IF(OR(J22="",E22=""),"",E22*J22)</f>
        <v/>
      </c>
    </row>
    <row r="23" spans="1:11" s="1" customFormat="1">
      <c r="A23" s="23">
        <v>13</v>
      </c>
      <c r="B23" s="23" t="s">
        <v>113</v>
      </c>
      <c r="C23" s="20" t="s">
        <v>160</v>
      </c>
      <c r="D23" s="23"/>
      <c r="E23" s="23">
        <v>1</v>
      </c>
      <c r="F23" s="23" t="s">
        <v>43</v>
      </c>
      <c r="G23" s="26"/>
      <c r="H23" s="26"/>
      <c r="I23" s="27"/>
      <c r="J23" s="28"/>
      <c r="K23" s="29" t="str">
        <f t="shared" si="1"/>
        <v/>
      </c>
    </row>
    <row r="24" spans="1:11" s="1" customFormat="1" ht="45">
      <c r="A24" s="23">
        <v>14</v>
      </c>
      <c r="B24" s="23" t="s">
        <v>114</v>
      </c>
      <c r="C24" s="24" t="s">
        <v>115</v>
      </c>
      <c r="D24" s="23"/>
      <c r="E24" s="23">
        <v>1</v>
      </c>
      <c r="F24" s="23" t="s">
        <v>43</v>
      </c>
      <c r="G24" s="26"/>
      <c r="H24" s="26"/>
      <c r="I24" s="27"/>
      <c r="J24" s="28"/>
      <c r="K24" s="29" t="str">
        <f t="shared" si="1"/>
        <v/>
      </c>
    </row>
    <row r="25" spans="1:11" s="1" customFormat="1" ht="30">
      <c r="A25" s="23">
        <v>15</v>
      </c>
      <c r="B25" s="23" t="s">
        <v>85</v>
      </c>
      <c r="C25" s="24" t="s">
        <v>116</v>
      </c>
      <c r="D25" s="23"/>
      <c r="E25" s="23">
        <v>3</v>
      </c>
      <c r="F25" s="23" t="s">
        <v>31</v>
      </c>
      <c r="G25" s="26"/>
      <c r="H25" s="26"/>
      <c r="I25" s="27"/>
      <c r="J25" s="28"/>
      <c r="K25" s="29" t="str">
        <f t="shared" si="1"/>
        <v/>
      </c>
    </row>
    <row r="26" spans="1:11" s="1" customFormat="1" ht="30">
      <c r="A26" s="23">
        <v>16</v>
      </c>
      <c r="B26" s="23" t="s">
        <v>50</v>
      </c>
      <c r="C26" s="24" t="s">
        <v>51</v>
      </c>
      <c r="D26" s="23"/>
      <c r="E26" s="23">
        <v>1</v>
      </c>
      <c r="F26" s="23" t="s">
        <v>31</v>
      </c>
      <c r="G26" s="26"/>
      <c r="H26" s="26"/>
      <c r="I26" s="27"/>
      <c r="J26" s="28"/>
      <c r="K26" s="29" t="str">
        <f t="shared" si="1"/>
        <v/>
      </c>
    </row>
    <row r="27" spans="1:11" s="1" customFormat="1" ht="30">
      <c r="A27" s="23">
        <v>17</v>
      </c>
      <c r="B27" s="23" t="s">
        <v>117</v>
      </c>
      <c r="C27" s="24" t="s">
        <v>118</v>
      </c>
      <c r="D27" s="23"/>
      <c r="E27" s="23">
        <v>1</v>
      </c>
      <c r="F27" s="23" t="s">
        <v>31</v>
      </c>
      <c r="G27" s="26"/>
      <c r="H27" s="26"/>
      <c r="I27" s="27"/>
      <c r="J27" s="28"/>
      <c r="K27" s="29" t="str">
        <f t="shared" si="1"/>
        <v/>
      </c>
    </row>
    <row r="28" spans="1:11" s="1" customFormat="1" ht="30">
      <c r="A28" s="23">
        <v>18</v>
      </c>
      <c r="B28" s="23" t="s">
        <v>59</v>
      </c>
      <c r="C28" s="24" t="s">
        <v>60</v>
      </c>
      <c r="D28" s="23"/>
      <c r="E28" s="23">
        <v>1</v>
      </c>
      <c r="F28" s="23" t="s">
        <v>43</v>
      </c>
      <c r="G28" s="26"/>
      <c r="H28" s="26"/>
      <c r="I28" s="27"/>
      <c r="J28" s="28"/>
      <c r="K28" s="29" t="str">
        <f t="shared" si="1"/>
        <v/>
      </c>
    </row>
    <row r="29" spans="1:11" s="1" customFormat="1" ht="30">
      <c r="A29" s="23">
        <v>19</v>
      </c>
      <c r="B29" s="23" t="s">
        <v>119</v>
      </c>
      <c r="C29" s="24" t="s">
        <v>120</v>
      </c>
      <c r="D29" s="23"/>
      <c r="E29" s="23">
        <v>1</v>
      </c>
      <c r="F29" s="23" t="s">
        <v>47</v>
      </c>
      <c r="G29" s="26"/>
      <c r="H29" s="26"/>
      <c r="I29" s="27"/>
      <c r="J29" s="28"/>
      <c r="K29" s="29" t="str">
        <f t="shared" si="1"/>
        <v/>
      </c>
    </row>
    <row r="30" spans="1:11" s="1" customFormat="1" ht="30">
      <c r="A30" s="23">
        <v>20</v>
      </c>
      <c r="B30" s="23" t="s">
        <v>73</v>
      </c>
      <c r="C30" s="24" t="s">
        <v>74</v>
      </c>
      <c r="D30" s="23"/>
      <c r="E30" s="23">
        <v>1</v>
      </c>
      <c r="F30" s="23" t="s">
        <v>24</v>
      </c>
      <c r="G30" s="26"/>
      <c r="H30" s="26"/>
      <c r="I30" s="27"/>
      <c r="J30" s="28"/>
      <c r="K30" s="29" t="str">
        <f t="shared" ref="K30:K33" si="2">IF(OR(J30="",E30=""),"",E30*J30)</f>
        <v/>
      </c>
    </row>
    <row r="31" spans="1:11" s="1" customFormat="1" ht="30">
      <c r="A31" s="23">
        <v>21</v>
      </c>
      <c r="B31" s="23" t="s">
        <v>73</v>
      </c>
      <c r="C31" s="24" t="s">
        <v>75</v>
      </c>
      <c r="D31" s="23"/>
      <c r="E31" s="23">
        <v>1</v>
      </c>
      <c r="F31" s="23" t="s">
        <v>24</v>
      </c>
      <c r="G31" s="26"/>
      <c r="H31" s="26"/>
      <c r="I31" s="27"/>
      <c r="J31" s="28"/>
      <c r="K31" s="29" t="str">
        <f t="shared" si="2"/>
        <v/>
      </c>
    </row>
    <row r="32" spans="1:11" s="1" customFormat="1" ht="30">
      <c r="A32" s="23">
        <v>22</v>
      </c>
      <c r="B32" s="23" t="s">
        <v>73</v>
      </c>
      <c r="C32" s="24" t="s">
        <v>76</v>
      </c>
      <c r="D32" s="23"/>
      <c r="E32" s="23">
        <v>1</v>
      </c>
      <c r="F32" s="23" t="s">
        <v>24</v>
      </c>
      <c r="G32" s="26"/>
      <c r="H32" s="26"/>
      <c r="I32" s="27"/>
      <c r="J32" s="28"/>
      <c r="K32" s="29" t="str">
        <f t="shared" si="2"/>
        <v/>
      </c>
    </row>
    <row r="33" spans="1:11" s="1" customFormat="1" ht="30">
      <c r="A33" s="23">
        <v>23</v>
      </c>
      <c r="B33" s="23" t="s">
        <v>71</v>
      </c>
      <c r="C33" s="24" t="s">
        <v>72</v>
      </c>
      <c r="D33" s="23"/>
      <c r="E33" s="23">
        <v>3</v>
      </c>
      <c r="F33" s="23" t="s">
        <v>22</v>
      </c>
      <c r="G33" s="26"/>
      <c r="H33" s="26"/>
      <c r="I33" s="27"/>
      <c r="J33" s="28"/>
      <c r="K33" s="29" t="str">
        <f t="shared" si="2"/>
        <v/>
      </c>
    </row>
    <row r="34" spans="1:11">
      <c r="A34" s="34" t="s">
        <v>48</v>
      </c>
      <c r="B34" s="34"/>
      <c r="C34" s="34"/>
      <c r="D34" s="34"/>
      <c r="E34" s="34"/>
      <c r="F34" s="34"/>
      <c r="G34" s="35"/>
      <c r="H34" s="35"/>
      <c r="I34" s="36"/>
      <c r="J34" s="35"/>
      <c r="K34" s="13" t="str">
        <f>IF(COUNT(K22:K33)=0,"",SUM(K22:K33))</f>
        <v/>
      </c>
    </row>
    <row r="35" spans="1:11">
      <c r="G35" s="18"/>
      <c r="H35" s="18"/>
      <c r="I35" s="19"/>
      <c r="J35" s="18"/>
    </row>
    <row r="36" spans="1:11" ht="21.95" customHeight="1">
      <c r="A36" s="32" t="s">
        <v>87</v>
      </c>
      <c r="B36" s="32"/>
      <c r="C36" s="32"/>
      <c r="D36" s="32"/>
      <c r="E36" s="32"/>
      <c r="F36" s="32"/>
      <c r="G36" s="39"/>
      <c r="H36" s="39"/>
      <c r="I36" s="40"/>
      <c r="J36" s="39"/>
      <c r="K36" s="32"/>
    </row>
    <row r="37" spans="1:11" ht="33.950000000000003" customHeight="1">
      <c r="A37" s="2" t="s">
        <v>3</v>
      </c>
      <c r="B37" s="2" t="s">
        <v>4</v>
      </c>
      <c r="C37" s="21" t="s">
        <v>5</v>
      </c>
      <c r="D37" s="2" t="s">
        <v>6</v>
      </c>
      <c r="E37" s="2" t="s">
        <v>7</v>
      </c>
      <c r="F37" s="2" t="s">
        <v>8</v>
      </c>
      <c r="G37" s="2" t="s">
        <v>9</v>
      </c>
      <c r="H37" s="2" t="s">
        <v>10</v>
      </c>
      <c r="I37" s="2" t="s">
        <v>11</v>
      </c>
      <c r="J37" s="2" t="s">
        <v>12</v>
      </c>
      <c r="K37" s="2" t="s">
        <v>13</v>
      </c>
    </row>
    <row r="38" spans="1:11" ht="60">
      <c r="A38" s="9">
        <v>24</v>
      </c>
      <c r="B38" s="9"/>
      <c r="C38" s="20" t="s">
        <v>121</v>
      </c>
      <c r="D38" s="9" t="s">
        <v>122</v>
      </c>
      <c r="E38" s="9">
        <v>1</v>
      </c>
      <c r="F38" s="9" t="s">
        <v>90</v>
      </c>
      <c r="G38" s="14"/>
      <c r="H38" s="14"/>
      <c r="I38" s="8" t="s">
        <v>91</v>
      </c>
      <c r="J38" s="15"/>
      <c r="K38" s="16" t="str">
        <f>IF(OR(J38="",E38=""),"",E38*J38)</f>
        <v/>
      </c>
    </row>
    <row r="39" spans="1:11">
      <c r="A39" s="34" t="s">
        <v>48</v>
      </c>
      <c r="B39" s="34"/>
      <c r="C39" s="34"/>
      <c r="D39" s="34"/>
      <c r="E39" s="34"/>
      <c r="F39" s="34"/>
      <c r="G39" s="35"/>
      <c r="H39" s="35"/>
      <c r="I39" s="36"/>
      <c r="J39" s="35"/>
      <c r="K39" s="13" t="str">
        <f>IF(COUNT(K38:K38)=0,"",SUM(K38:K38))</f>
        <v/>
      </c>
    </row>
    <row r="40" spans="1:11">
      <c r="G40" s="18"/>
      <c r="H40" s="18"/>
      <c r="I40" s="19"/>
      <c r="J40" s="18"/>
    </row>
    <row r="41" spans="1:11" ht="21.95" customHeight="1">
      <c r="A41" s="32" t="s">
        <v>92</v>
      </c>
      <c r="B41" s="32"/>
      <c r="C41" s="32"/>
      <c r="D41" s="32"/>
      <c r="E41" s="32"/>
      <c r="F41" s="32"/>
      <c r="G41" s="39"/>
      <c r="H41" s="39"/>
      <c r="I41" s="40"/>
      <c r="J41" s="39"/>
      <c r="K41" s="32"/>
    </row>
    <row r="42" spans="1:11" ht="33.950000000000003" customHeight="1">
      <c r="A42" s="2" t="s">
        <v>3</v>
      </c>
      <c r="B42" s="2" t="s">
        <v>4</v>
      </c>
      <c r="C42" s="21" t="s">
        <v>5</v>
      </c>
      <c r="D42" s="2" t="s">
        <v>6</v>
      </c>
      <c r="E42" s="2" t="s">
        <v>7</v>
      </c>
      <c r="F42" s="2" t="s">
        <v>8</v>
      </c>
      <c r="G42" s="2" t="s">
        <v>9</v>
      </c>
      <c r="H42" s="2" t="s">
        <v>10</v>
      </c>
      <c r="I42" s="2" t="s">
        <v>11</v>
      </c>
      <c r="J42" s="2" t="s">
        <v>12</v>
      </c>
      <c r="K42" s="2" t="s">
        <v>13</v>
      </c>
    </row>
    <row r="43" spans="1:11" ht="45">
      <c r="A43" s="9">
        <v>25</v>
      </c>
      <c r="B43" s="9" t="s">
        <v>56</v>
      </c>
      <c r="C43" s="20" t="s">
        <v>123</v>
      </c>
      <c r="D43" s="9" t="s">
        <v>124</v>
      </c>
      <c r="E43" s="9">
        <v>1</v>
      </c>
      <c r="F43" s="9" t="s">
        <v>125</v>
      </c>
      <c r="G43" s="14"/>
      <c r="H43" s="14"/>
      <c r="I43" s="8" t="s">
        <v>95</v>
      </c>
      <c r="J43" s="15"/>
      <c r="K43" s="16" t="str">
        <f>IF(OR(J43="",E43=""),"",E43*J43)</f>
        <v/>
      </c>
    </row>
    <row r="44" spans="1:11">
      <c r="A44" s="34" t="s">
        <v>48</v>
      </c>
      <c r="B44" s="34"/>
      <c r="C44" s="34"/>
      <c r="D44" s="34"/>
      <c r="E44" s="34"/>
      <c r="F44" s="34"/>
      <c r="G44" s="35"/>
      <c r="H44" s="35"/>
      <c r="I44" s="36"/>
      <c r="J44" s="35"/>
      <c r="K44" s="13" t="str">
        <f>IF(COUNT(K43:K43)=0,"",SUM(K43:K43))</f>
        <v/>
      </c>
    </row>
    <row r="45" spans="1:11">
      <c r="G45" s="18"/>
      <c r="H45" s="18"/>
      <c r="I45" s="19"/>
      <c r="J45" s="18"/>
    </row>
    <row r="46" spans="1:11" ht="26.1" customHeight="1">
      <c r="A46" s="37" t="s">
        <v>96</v>
      </c>
      <c r="B46" s="37"/>
      <c r="C46" s="37"/>
      <c r="D46" s="37"/>
      <c r="E46" s="37"/>
      <c r="F46" s="37"/>
      <c r="G46" s="37"/>
      <c r="H46" s="37"/>
      <c r="I46" s="37"/>
      <c r="J46" s="37"/>
      <c r="K46" s="17" t="str">
        <f>IF(COUNT(K18,K34,K39,K44)=0,"",SUM(K18,K34,K39,K44))</f>
        <v/>
      </c>
    </row>
  </sheetData>
  <mergeCells count="12">
    <mergeCell ref="A44:J44"/>
    <mergeCell ref="A46:J46"/>
    <mergeCell ref="A20:K20"/>
    <mergeCell ref="A34:J34"/>
    <mergeCell ref="A36:K36"/>
    <mergeCell ref="A39:J39"/>
    <mergeCell ref="A41:K41"/>
    <mergeCell ref="A1:K1"/>
    <mergeCell ref="A2:K2"/>
    <mergeCell ref="A3:K3"/>
    <mergeCell ref="A5:K5"/>
    <mergeCell ref="A18:J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7"/>
  <sheetViews>
    <sheetView workbookViewId="0"/>
  </sheetViews>
  <sheetFormatPr baseColWidth="10" defaultColWidth="9" defaultRowHeight="15"/>
  <cols>
    <col min="1" max="1" width="16" customWidth="1"/>
    <col min="2" max="2" width="34" customWidth="1"/>
    <col min="3" max="3" width="28" customWidth="1"/>
    <col min="4" max="4" width="24" customWidth="1"/>
    <col min="5" max="6" width="20" customWidth="1"/>
  </cols>
  <sheetData>
    <row r="1" spans="1:6" ht="30" customHeight="1">
      <c r="A1" s="31" t="s">
        <v>126</v>
      </c>
      <c r="B1" s="31"/>
      <c r="C1" s="31"/>
      <c r="D1" s="31"/>
      <c r="E1" s="31"/>
      <c r="F1" s="31"/>
    </row>
    <row r="2" spans="1:6" ht="24" customHeight="1">
      <c r="A2" s="32" t="s">
        <v>127</v>
      </c>
      <c r="B2" s="32"/>
      <c r="C2" s="32"/>
      <c r="D2" s="32"/>
      <c r="E2" s="32"/>
      <c r="F2" s="32"/>
    </row>
    <row r="4" spans="1:6">
      <c r="A4" s="5" t="s">
        <v>128</v>
      </c>
      <c r="B4" s="6"/>
    </row>
    <row r="5" spans="1:6">
      <c r="A5" s="5" t="s">
        <v>129</v>
      </c>
      <c r="B5" s="6"/>
    </row>
    <row r="6" spans="1:6" ht="30">
      <c r="A6" s="5" t="s">
        <v>130</v>
      </c>
      <c r="B6" s="6"/>
    </row>
    <row r="7" spans="1:6">
      <c r="A7" s="5" t="s">
        <v>131</v>
      </c>
      <c r="B7" s="6"/>
    </row>
    <row r="8" spans="1:6">
      <c r="A8" s="5" t="s">
        <v>132</v>
      </c>
      <c r="B8" s="6"/>
    </row>
    <row r="9" spans="1:6">
      <c r="A9" s="5" t="s">
        <v>133</v>
      </c>
      <c r="B9" s="6" t="s">
        <v>134</v>
      </c>
    </row>
    <row r="12" spans="1:6" ht="33.950000000000003" customHeight="1">
      <c r="A12" s="2" t="s">
        <v>135</v>
      </c>
      <c r="B12" s="2" t="s">
        <v>136</v>
      </c>
      <c r="C12" s="2" t="s">
        <v>137</v>
      </c>
      <c r="D12" s="2" t="s">
        <v>138</v>
      </c>
    </row>
    <row r="13" spans="1:6">
      <c r="A13" t="s">
        <v>139</v>
      </c>
      <c r="B13" t="s">
        <v>140</v>
      </c>
      <c r="C13" s="4"/>
      <c r="D13" s="7" t="str">
        <f>IF(PLANTA_BAJA!K61="","",PLANTA_BAJA!K61)</f>
        <v/>
      </c>
    </row>
    <row r="14" spans="1:6">
      <c r="A14" t="s">
        <v>141</v>
      </c>
      <c r="B14" t="s">
        <v>142</v>
      </c>
      <c r="C14" s="4"/>
      <c r="D14" s="7" t="str">
        <f>IF(PLANTA_ALTA!K46="","",PLANTA_ALTA!K46)</f>
        <v/>
      </c>
    </row>
    <row r="15" spans="1:6">
      <c r="A15" s="41" t="s">
        <v>143</v>
      </c>
      <c r="B15" s="41"/>
      <c r="C15" s="41"/>
      <c r="D15" s="3" t="str">
        <f>IF(COUNT(D13:D14)=0,"",SUM(D13:D14))</f>
        <v/>
      </c>
    </row>
    <row r="18" spans="1:6">
      <c r="A18" s="42" t="s">
        <v>144</v>
      </c>
      <c r="B18" s="42"/>
      <c r="C18" s="42"/>
      <c r="D18" s="42"/>
      <c r="E18" s="43"/>
      <c r="F18" s="43"/>
    </row>
    <row r="19" spans="1:6" ht="24" customHeight="1">
      <c r="A19" s="44" t="s">
        <v>145</v>
      </c>
      <c r="B19" s="44"/>
      <c r="C19" s="44"/>
      <c r="D19" s="44"/>
      <c r="E19" s="44"/>
      <c r="F19" s="44"/>
    </row>
    <row r="20" spans="1:6" ht="24" customHeight="1">
      <c r="A20" s="44" t="s">
        <v>146</v>
      </c>
      <c r="B20" s="44"/>
      <c r="C20" s="44"/>
      <c r="D20" s="44"/>
      <c r="E20" s="44"/>
      <c r="F20" s="44"/>
    </row>
    <row r="21" spans="1:6" ht="24" customHeight="1">
      <c r="A21" s="44" t="s">
        <v>158</v>
      </c>
      <c r="B21" s="44"/>
      <c r="C21" s="44"/>
      <c r="D21" s="44"/>
      <c r="E21" s="44"/>
      <c r="F21" s="44"/>
    </row>
    <row r="22" spans="1:6" ht="32.1" customHeight="1">
      <c r="A22" s="44" t="s">
        <v>147</v>
      </c>
      <c r="B22" s="44"/>
      <c r="C22" s="44"/>
      <c r="D22" s="44"/>
      <c r="E22" s="44"/>
      <c r="F22" s="44"/>
    </row>
    <row r="23" spans="1:6" ht="32.1" customHeight="1">
      <c r="A23" s="44" t="s">
        <v>148</v>
      </c>
      <c r="B23" s="44"/>
      <c r="C23" s="44"/>
      <c r="D23" s="44"/>
      <c r="E23" s="44"/>
      <c r="F23" s="44"/>
    </row>
    <row r="24" spans="1:6" ht="32.1" customHeight="1">
      <c r="A24" s="44" t="s">
        <v>149</v>
      </c>
      <c r="B24" s="44"/>
      <c r="C24" s="44"/>
      <c r="D24" s="44"/>
      <c r="E24" s="44"/>
      <c r="F24" s="44"/>
    </row>
    <row r="25" spans="1:6" ht="32.1" customHeight="1">
      <c r="A25" s="44" t="s">
        <v>150</v>
      </c>
      <c r="B25" s="44"/>
      <c r="C25" s="44"/>
      <c r="D25" s="44"/>
      <c r="E25" s="44"/>
      <c r="F25" s="44"/>
    </row>
    <row r="26" spans="1:6" ht="33.950000000000003" customHeight="1">
      <c r="A26" s="44" t="s">
        <v>159</v>
      </c>
      <c r="B26" s="44"/>
      <c r="C26" s="44"/>
      <c r="D26" s="44"/>
      <c r="E26" s="44"/>
      <c r="F26" s="44"/>
    </row>
    <row r="27" spans="1:6" ht="15" customHeight="1">
      <c r="A27" s="30"/>
      <c r="B27" s="30"/>
      <c r="C27" s="30"/>
      <c r="D27" s="30"/>
    </row>
  </sheetData>
  <mergeCells count="12">
    <mergeCell ref="A25:F25"/>
    <mergeCell ref="A26:F26"/>
    <mergeCell ref="A20:F20"/>
    <mergeCell ref="A21:F21"/>
    <mergeCell ref="A22:F22"/>
    <mergeCell ref="A23:F23"/>
    <mergeCell ref="A24:F24"/>
    <mergeCell ref="A1:F1"/>
    <mergeCell ref="A2:F2"/>
    <mergeCell ref="A15:C15"/>
    <mergeCell ref="A18:F18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PLANTA_BAJA</vt:lpstr>
      <vt:lpstr>PLANTA_ALTA</vt:lpstr>
      <vt:lpstr>RESUMEN_OFERTA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Asesoria Juridica</dc:creator>
  <cp:lastModifiedBy>Maria Rossana Velázquez Báez</cp:lastModifiedBy>
  <dcterms:created xsi:type="dcterms:W3CDTF">2026-08-27T18:28:45Z</dcterms:created>
  <dcterms:modified xsi:type="dcterms:W3CDTF">2026-08-28T19:02:24Z</dcterms:modified>
</cp:coreProperties>
</file>